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Cammerer\Teamsport\"/>
    </mc:Choice>
  </mc:AlternateContent>
  <xr:revisionPtr revIDLastSave="0" documentId="10_ncr:100000_{9774775B-B249-4B43-A0A5-38E51B457634}" xr6:coauthVersionLast="31" xr6:coauthVersionMax="31" xr10:uidLastSave="{00000000-0000-0000-0000-000000000000}"/>
  <workbookProtection workbookAlgorithmName="SHA-512" workbookHashValue="dEkeyrtLogWYx2gCwbbKrAlq0++SyBvW77jwUNbRDm23Y+BVrAyl/mybEhl1rs/+28x4juQa0wrI1cbCgSHqfw==" workbookSaltValue="8zRfwVGASrI8uCKKst+79Q==" workbookSpinCount="100000" lockStructure="1"/>
  <bookViews>
    <workbookView xWindow="0" yWindow="0" windowWidth="28800" windowHeight="12315" xr2:uid="{CEE65AC0-FA5D-4084-8B78-E9F5C232EE8A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 s="1"/>
  <c r="O34" i="1"/>
  <c r="F34" i="1"/>
  <c r="N34" i="1"/>
  <c r="M26" i="1"/>
  <c r="L26" i="1" s="1"/>
  <c r="O26" i="1"/>
  <c r="F26" i="1"/>
  <c r="N26" i="1" s="1"/>
  <c r="M25" i="1"/>
  <c r="L25" i="1" s="1"/>
  <c r="O25" i="1"/>
  <c r="F25" i="1"/>
  <c r="N25" i="1" s="1"/>
  <c r="O20" i="1"/>
  <c r="M20" i="1"/>
  <c r="L20" i="1" s="1"/>
  <c r="F20" i="1"/>
  <c r="N20" i="1" s="1"/>
  <c r="P43" i="1" l="1"/>
  <c r="O41" i="1" l="1"/>
  <c r="F41" i="1"/>
  <c r="N41" i="1" s="1"/>
  <c r="O42" i="1"/>
  <c r="F42" i="1"/>
  <c r="N42" i="1" s="1"/>
  <c r="M42" i="1" l="1"/>
  <c r="L42" i="1" s="1"/>
  <c r="M41" i="1"/>
  <c r="L41" i="1" s="1"/>
  <c r="O31" i="1"/>
  <c r="O30" i="1"/>
  <c r="O21" i="1"/>
  <c r="O22" i="1"/>
  <c r="O23" i="1"/>
  <c r="O24" i="1"/>
  <c r="O27" i="1"/>
  <c r="O28" i="1"/>
  <c r="O29" i="1"/>
  <c r="O32" i="1"/>
  <c r="O33" i="1"/>
  <c r="O35" i="1"/>
  <c r="O36" i="1"/>
  <c r="O37" i="1"/>
  <c r="O38" i="1"/>
  <c r="O39" i="1"/>
  <c r="O40" i="1"/>
  <c r="O14" i="1"/>
  <c r="O15" i="1"/>
  <c r="O16" i="1"/>
  <c r="O17" i="1"/>
  <c r="O18" i="1"/>
  <c r="O19" i="1"/>
  <c r="O43" i="1" l="1"/>
  <c r="F18" i="1"/>
  <c r="F17" i="1"/>
  <c r="F16" i="1"/>
  <c r="F15" i="1"/>
  <c r="F14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4" i="1"/>
  <c r="F23" i="1"/>
  <c r="N23" i="1" s="1"/>
  <c r="F22" i="1"/>
  <c r="N22" i="1" s="1"/>
  <c r="F21" i="1"/>
  <c r="F19" i="1"/>
  <c r="N36" i="1" l="1"/>
  <c r="M36" i="1"/>
  <c r="L36" i="1" s="1"/>
  <c r="N19" i="1"/>
  <c r="M19" i="1"/>
  <c r="L19" i="1" s="1"/>
  <c r="N24" i="1"/>
  <c r="M24" i="1"/>
  <c r="L24" i="1" s="1"/>
  <c r="N32" i="1"/>
  <c r="M32" i="1"/>
  <c r="L32" i="1" s="1"/>
  <c r="M37" i="1"/>
  <c r="L37" i="1" s="1"/>
  <c r="N37" i="1"/>
  <c r="N14" i="1"/>
  <c r="M14" i="1"/>
  <c r="L14" i="1" s="1"/>
  <c r="M18" i="1"/>
  <c r="L18" i="1" s="1"/>
  <c r="N18" i="1"/>
  <c r="N27" i="1"/>
  <c r="M27" i="1"/>
  <c r="L27" i="1" s="1"/>
  <c r="N40" i="1"/>
  <c r="M40" i="1"/>
  <c r="L40" i="1" s="1"/>
  <c r="N28" i="1"/>
  <c r="M28" i="1"/>
  <c r="L28" i="1" s="1"/>
  <c r="M21" i="1"/>
  <c r="L21" i="1" s="1"/>
  <c r="N21" i="1"/>
  <c r="N29" i="1"/>
  <c r="M29" i="1"/>
  <c r="L29" i="1" s="1"/>
  <c r="N33" i="1"/>
  <c r="M33" i="1"/>
  <c r="L33" i="1" s="1"/>
  <c r="N38" i="1"/>
  <c r="M38" i="1"/>
  <c r="L38" i="1" s="1"/>
  <c r="N15" i="1"/>
  <c r="M15" i="1"/>
  <c r="L15" i="1" s="1"/>
  <c r="M23" i="1"/>
  <c r="L23" i="1" s="1"/>
  <c r="N31" i="1"/>
  <c r="M31" i="1"/>
  <c r="L31" i="1" s="1"/>
  <c r="N17" i="1"/>
  <c r="M17" i="1"/>
  <c r="L17" i="1" s="1"/>
  <c r="M22" i="1"/>
  <c r="L22" i="1" s="1"/>
  <c r="N30" i="1"/>
  <c r="M30" i="1"/>
  <c r="L30" i="1" s="1"/>
  <c r="N35" i="1"/>
  <c r="M35" i="1"/>
  <c r="L35" i="1" s="1"/>
  <c r="N39" i="1"/>
  <c r="M39" i="1"/>
  <c r="L39" i="1" s="1"/>
  <c r="N16" i="1"/>
  <c r="M16" i="1"/>
  <c r="L16" i="1" s="1"/>
  <c r="N43" i="1" l="1"/>
</calcChain>
</file>

<file path=xl/sharedStrings.xml><?xml version="1.0" encoding="utf-8"?>
<sst xmlns="http://schemas.openxmlformats.org/spreadsheetml/2006/main" count="129" uniqueCount="62">
  <si>
    <t>Seite</t>
  </si>
  <si>
    <t>Marke</t>
  </si>
  <si>
    <t xml:space="preserve">Bezeichnung </t>
  </si>
  <si>
    <t>Dunlop</t>
  </si>
  <si>
    <t>Stage 1 Eimer</t>
  </si>
  <si>
    <t>Stage 2 Eimer</t>
  </si>
  <si>
    <t>Head</t>
  </si>
  <si>
    <t>Wilson</t>
  </si>
  <si>
    <t>Stage 2; 48er Beutel</t>
  </si>
  <si>
    <t>Stage 3; 36er Beutel</t>
  </si>
  <si>
    <t>Stage 3; 12er Beutel</t>
  </si>
  <si>
    <t>Babolat</t>
  </si>
  <si>
    <t>Karton/Beutel/Eimer</t>
  </si>
  <si>
    <t>Karton</t>
  </si>
  <si>
    <t>Eimer</t>
  </si>
  <si>
    <t>Polybeutel</t>
  </si>
  <si>
    <t>UVP in €</t>
  </si>
  <si>
    <t>Angebotspreis € je Karton/Beutel/Eimer</t>
  </si>
  <si>
    <t>Umrechnung je  Ball €</t>
  </si>
  <si>
    <t>Gesamtmenge (multipliziert die Spalte F mit der Eingabemenge in Spalte N)  mindestens Faktor 1 bzw.2,3,4........</t>
  </si>
  <si>
    <t>Gesamtsumme in €</t>
  </si>
  <si>
    <t>Stage 1 Dose</t>
  </si>
  <si>
    <t>Stage 2 Beutel</t>
  </si>
  <si>
    <t>Stage 3 Beutel</t>
  </si>
  <si>
    <t>Team Dose</t>
  </si>
  <si>
    <t>Green Bag x 72 Beutel</t>
  </si>
  <si>
    <t>36er Beutel Orange</t>
  </si>
  <si>
    <t xml:space="preserve">Red Felt 24er Beutel </t>
  </si>
  <si>
    <t>Stage 2 Dose</t>
  </si>
  <si>
    <t>Pro Coach Dose</t>
  </si>
  <si>
    <t>Championship Dose</t>
  </si>
  <si>
    <t>ATP Championship Dose</t>
  </si>
  <si>
    <t>VDT Trainer Dose</t>
  </si>
  <si>
    <t>Fort Tournament Dose</t>
  </si>
  <si>
    <t>Summe</t>
  </si>
  <si>
    <t>Bestelldatum</t>
  </si>
  <si>
    <t>Name des Klubs/Empfänger</t>
  </si>
  <si>
    <t>Anlieferadresse</t>
  </si>
  <si>
    <t>Rechnungsadresse</t>
  </si>
  <si>
    <t>Name des Bestellers mit Anschrift und Telefonnummer und Email-Adresse</t>
  </si>
  <si>
    <t>Kundennummer bei engelhorn sports/teamsport</t>
  </si>
  <si>
    <r>
      <t>Bestellung und kostenloser Versand</t>
    </r>
    <r>
      <rPr>
        <sz val="12"/>
        <color rgb="FF000000"/>
        <rFont val="Calibri"/>
        <family val="2"/>
        <scheme val="minor"/>
      </rPr>
      <t xml:space="preserve">: engelhorn sports Teamsport, Fabrikstationsstraße 40, 68163 Mannheim </t>
    </r>
  </si>
  <si>
    <r>
      <t>Telefon</t>
    </r>
    <r>
      <rPr>
        <b/>
        <sz val="12"/>
        <color theme="1"/>
        <rFont val="Calibri"/>
        <family val="2"/>
        <scheme val="minor"/>
      </rPr>
      <t xml:space="preserve"> 0621 167 2281</t>
    </r>
    <r>
      <rPr>
        <sz val="12"/>
        <color theme="1"/>
        <rFont val="Calibri"/>
        <family val="2"/>
        <scheme val="minor"/>
      </rPr>
      <t xml:space="preserve"> - Fax 0621 167 17 2285 E-Mail</t>
    </r>
    <r>
      <rPr>
        <b/>
        <sz val="12"/>
        <color theme="1"/>
        <rFont val="Calibri"/>
        <family val="2"/>
        <scheme val="minor"/>
      </rPr>
      <t xml:space="preserve"> teamsport@engelhorn.de</t>
    </r>
  </si>
  <si>
    <t>Ballpaket 6: 4x Eimer Dunlop (Stage 1/Stage2) + kostenloses Dunlop Teaching Cart (UVP 129,99€)</t>
  </si>
  <si>
    <t>Umrechnung je  Dose/Eimer/Beutel €</t>
  </si>
  <si>
    <t>Ballpaket 2: 5x Karton  Dunlop VDT Trainer + kostenloses Dunlop Teaching Cart (UVP 129,99€)</t>
  </si>
  <si>
    <t>Anzahl Bälle pro Karton/Beutel/Eimer/Paket</t>
  </si>
  <si>
    <t>Ballpaket</t>
  </si>
  <si>
    <t>Faktor für Mengenanzahl der Spalte F, mindestens Faktor 1, keine Kommazahlen eintragen!</t>
  </si>
  <si>
    <t>Team Clay Dose</t>
  </si>
  <si>
    <t>Referenznummer</t>
  </si>
  <si>
    <t>Ballmenge pro Dose/ Bundle/Beutel/ Eimer</t>
  </si>
  <si>
    <t>Anzahl der Dosen/ Beutel/ Bundle/ Eimer,  je Karton</t>
  </si>
  <si>
    <t>Fort Clay Court Dose</t>
  </si>
  <si>
    <t>voraussichtlich lieferbar ab</t>
  </si>
  <si>
    <t>sofort</t>
  </si>
  <si>
    <t>Stage 1 Grün Dose</t>
  </si>
  <si>
    <t>Stage 3 Rot Beutel</t>
  </si>
  <si>
    <t>Stage 2 Orange Dose</t>
  </si>
  <si>
    <t xml:space="preserve"> Stage 3 Rot ( Polybag a 12 Bälle)</t>
  </si>
  <si>
    <t>Roland Garros Official Clay Court mit engelhorn Logo</t>
  </si>
  <si>
    <t>siehe Zeile 23+24, Spalte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</si>
</sst>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0">
    <xf numFmtId="0" fontId="0" fillId="0" borderId="0" xfId="0"/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 wrapText="1"/>
      <protection locked="0"/>
    </xf>
    <xf numFmtId="1" fontId="0" fillId="0" borderId="1" xfId="0" applyNumberFormat="1" applyFont="1" applyFill="1" applyBorder="1" applyAlignment="1" applyProtection="1">
      <alignment horizontal="center"/>
    </xf>
    <xf numFmtId="1" fontId="0" fillId="0" borderId="8" xfId="0" applyNumberFormat="1" applyFont="1" applyFill="1" applyBorder="1" applyAlignment="1" applyProtection="1">
      <alignment horizontal="center"/>
    </xf>
    <xf numFmtId="2" fontId="0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1" fontId="0" fillId="0" borderId="6" xfId="0" applyNumberFormat="1" applyFont="1" applyFill="1" applyBorder="1" applyAlignment="1" applyProtection="1">
      <alignment horizontal="center"/>
    </xf>
    <xf numFmtId="1" fontId="0" fillId="0" borderId="9" xfId="0" applyNumberFormat="1" applyFont="1" applyFill="1" applyBorder="1" applyAlignment="1" applyProtection="1">
      <alignment horizontal="center"/>
    </xf>
    <xf numFmtId="2" fontId="0" fillId="0" borderId="6" xfId="0" applyNumberFormat="1" applyFont="1" applyFill="1" applyBorder="1" applyAlignment="1" applyProtection="1">
      <alignment horizontal="center"/>
    </xf>
    <xf numFmtId="1" fontId="0" fillId="0" borderId="7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alignment readingOrder="1"/>
      <protection locked="0"/>
    </xf>
    <xf numFmtId="1" fontId="1" fillId="0" borderId="4" xfId="0" applyNumberFormat="1" applyFont="1" applyFill="1" applyBorder="1" applyAlignment="1" applyProtection="1">
      <alignment horizontal="left" vertical="top"/>
    </xf>
    <xf numFmtId="1" fontId="0" fillId="0" borderId="6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left"/>
    </xf>
    <xf numFmtId="1" fontId="0" fillId="0" borderId="16" xfId="0" applyNumberFormat="1" applyFill="1" applyBorder="1" applyAlignment="1" applyProtection="1">
      <alignment horizontal="left"/>
    </xf>
    <xf numFmtId="1" fontId="1" fillId="0" borderId="24" xfId="0" applyNumberFormat="1" applyFont="1" applyFill="1" applyBorder="1" applyAlignment="1" applyProtection="1">
      <alignment horizontal="left" vertical="top"/>
    </xf>
    <xf numFmtId="1" fontId="1" fillId="0" borderId="25" xfId="0" applyNumberFormat="1" applyFont="1" applyFill="1" applyBorder="1" applyAlignment="1" applyProtection="1">
      <alignment horizontal="left" vertical="top"/>
    </xf>
    <xf numFmtId="1" fontId="0" fillId="0" borderId="24" xfId="0" applyNumberFormat="1" applyFill="1" applyBorder="1" applyAlignment="1" applyProtection="1">
      <alignment horizontal="left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1" fontId="1" fillId="0" borderId="18" xfId="0" applyNumberFormat="1" applyFont="1" applyFill="1" applyBorder="1" applyAlignment="1" applyProtection="1">
      <alignment vertical="top"/>
    </xf>
    <xf numFmtId="1" fontId="1" fillId="0" borderId="13" xfId="0" applyNumberFormat="1" applyFont="1" applyFill="1" applyBorder="1" applyAlignment="1" applyProtection="1">
      <alignment vertical="top"/>
    </xf>
    <xf numFmtId="1" fontId="1" fillId="0" borderId="16" xfId="0" applyNumberFormat="1" applyFont="1" applyFill="1" applyBorder="1" applyAlignment="1" applyProtection="1">
      <alignment vertical="top"/>
    </xf>
    <xf numFmtId="1" fontId="1" fillId="0" borderId="12" xfId="0" applyNumberFormat="1" applyFont="1" applyFill="1" applyBorder="1" applyAlignment="1" applyProtection="1">
      <alignment vertical="top"/>
    </xf>
    <xf numFmtId="1" fontId="0" fillId="0" borderId="0" xfId="0" applyNumberFormat="1"/>
    <xf numFmtId="0" fontId="0" fillId="0" borderId="1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left" vertical="top"/>
    </xf>
    <xf numFmtId="1" fontId="0" fillId="0" borderId="0" xfId="0" applyNumberFormat="1" applyFill="1" applyBorder="1" applyAlignment="1" applyProtection="1">
      <alignment horizontal="left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readingOrder="1"/>
      <protection locked="0"/>
    </xf>
    <xf numFmtId="0" fontId="3" fillId="0" borderId="0" xfId="0" applyFont="1" applyBorder="1" applyAlignment="1" applyProtection="1">
      <alignment horizontal="center" readingOrder="1"/>
      <protection locked="0"/>
    </xf>
    <xf numFmtId="1" fontId="1" fillId="0" borderId="21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0" fillId="0" borderId="19" xfId="0" applyNumberFormat="1" applyFont="1" applyFill="1" applyBorder="1" applyAlignment="1" applyProtection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</xf>
    <xf numFmtId="1" fontId="0" fillId="0" borderId="19" xfId="0" applyNumberFormat="1" applyFont="1" applyFill="1" applyBorder="1" applyAlignment="1" applyProtection="1">
      <alignment horizontal="left" vertical="top" wrapText="1"/>
    </xf>
    <xf numFmtId="1" fontId="0" fillId="0" borderId="10" xfId="0" applyNumberFormat="1" applyFont="1" applyFill="1" applyBorder="1" applyAlignment="1" applyProtection="1">
      <alignment horizontal="left" vertical="top" wrapText="1"/>
    </xf>
    <xf numFmtId="1" fontId="0" fillId="2" borderId="26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2" fontId="1" fillId="0" borderId="5" xfId="0" applyNumberFormat="1" applyFont="1" applyFill="1" applyBorder="1" applyAlignment="1" applyProtection="1">
      <alignment horizontal="left" vertical="top" wrapText="1"/>
    </xf>
    <xf numFmtId="2" fontId="0" fillId="0" borderId="2" xfId="0" applyNumberFormat="1" applyFont="1" applyFill="1" applyBorder="1" applyAlignment="1" applyProtection="1">
      <alignment horizontal="left" vertical="top" wrapText="1"/>
    </xf>
    <xf numFmtId="2" fontId="0" fillId="0" borderId="1" xfId="0" applyNumberFormat="1" applyFont="1" applyFill="1" applyBorder="1" applyAlignment="1" applyProtection="1">
      <alignment horizontal="left" vertical="top" wrapText="1"/>
    </xf>
    <xf numFmtId="2" fontId="0" fillId="0" borderId="10" xfId="0" applyNumberFormat="1" applyFont="1" applyFill="1" applyBorder="1" applyAlignment="1" applyProtection="1">
      <alignment horizontal="left" vertical="top"/>
    </xf>
    <xf numFmtId="2" fontId="0" fillId="0" borderId="1" xfId="0" applyNumberFormat="1" applyFont="1" applyFill="1" applyBorder="1" applyAlignment="1" applyProtection="1">
      <alignment horizontal="left" vertical="top"/>
    </xf>
    <xf numFmtId="1" fontId="0" fillId="0" borderId="2" xfId="0" applyNumberFormat="1" applyFont="1" applyFill="1" applyBorder="1" applyAlignment="1" applyProtection="1">
      <alignment horizontal="left" vertical="top" wrapText="1"/>
    </xf>
    <xf numFmtId="1" fontId="0" fillId="0" borderId="1" xfId="0" applyNumberFormat="1" applyFont="1" applyFill="1" applyBorder="1" applyAlignment="1" applyProtection="1">
      <alignment horizontal="left" vertical="top" wrapText="1"/>
    </xf>
    <xf numFmtId="1" fontId="0" fillId="0" borderId="10" xfId="0" applyNumberFormat="1" applyFont="1" applyFill="1" applyBorder="1" applyAlignment="1" applyProtection="1">
      <alignment horizontal="center" vertical="top"/>
    </xf>
    <xf numFmtId="1" fontId="0" fillId="0" borderId="1" xfId="0" applyNumberFormat="1" applyFont="1" applyFill="1" applyBorder="1" applyAlignment="1" applyProtection="1">
      <alignment horizontal="center" vertical="top"/>
    </xf>
    <xf numFmtId="1" fontId="0" fillId="0" borderId="10" xfId="0" applyNumberFormat="1" applyFont="1" applyFill="1" applyBorder="1" applyAlignment="1" applyProtection="1">
      <alignment horizontal="center" vertical="top" wrapText="1"/>
    </xf>
    <xf numFmtId="1" fontId="0" fillId="0" borderId="1" xfId="0" applyNumberFormat="1" applyFont="1" applyFill="1" applyBorder="1" applyAlignment="1" applyProtection="1">
      <alignment horizontal="center" vertical="top" wrapText="1"/>
    </xf>
    <xf numFmtId="14" fontId="0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</cellXfs>
  <cellStyles count="2">
    <cellStyle name="Normal 164" xfId="1" xr:uid="{BD5ED61B-602E-475D-BD53-3BCCDA18B023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1FE-FFC1-47A7-A15E-1A601FD8E343}">
  <dimension ref="A1:R114"/>
  <sheetViews>
    <sheetView tabSelected="1" zoomScale="115" zoomScaleNormal="115" workbookViewId="0">
      <selection activeCell="D8" sqref="D8:G8"/>
    </sheetView>
  </sheetViews>
  <sheetFormatPr baseColWidth="10" defaultColWidth="11.42578125" defaultRowHeight="15"/>
  <cols>
    <col min="1" max="1" width="10.85546875" style="1" customWidth="1"/>
    <col min="2" max="2" width="7.7109375" style="1" bestFit="1" customWidth="1"/>
    <col min="3" max="3" width="87.140625" style="1" bestFit="1" customWidth="1"/>
    <col min="4" max="4" width="22.85546875" style="1" customWidth="1"/>
    <col min="5" max="5" width="25.140625" style="1" customWidth="1"/>
    <col min="6" max="6" width="26" style="1" customWidth="1"/>
    <col min="7" max="7" width="13.28515625" style="1" customWidth="1"/>
    <col min="8" max="8" width="16.7109375" style="1" bestFit="1" customWidth="1"/>
    <col min="9" max="9" width="25.140625" style="1" bestFit="1" customWidth="1"/>
    <col min="10" max="10" width="8.5703125" style="2" bestFit="1" customWidth="1"/>
    <col min="11" max="11" width="22.42578125" style="2" customWidth="1"/>
    <col min="12" max="12" width="23.42578125" style="2" customWidth="1"/>
    <col min="13" max="13" width="12.140625" style="2" customWidth="1"/>
    <col min="14" max="14" width="44.85546875" style="1" customWidth="1"/>
    <col min="15" max="15" width="18.140625" style="2" bestFit="1" customWidth="1"/>
    <col min="16" max="16" width="45.5703125" style="1" customWidth="1"/>
    <col min="17" max="16384" width="11.42578125" style="1"/>
  </cols>
  <sheetData>
    <row r="1" spans="1:18" ht="15.75">
      <c r="A1" s="37" t="s">
        <v>41</v>
      </c>
      <c r="B1" s="38"/>
      <c r="C1" s="38"/>
      <c r="D1" s="38"/>
      <c r="E1" s="38"/>
      <c r="J1" s="1"/>
      <c r="K1" s="1"/>
      <c r="L1" s="1"/>
      <c r="M1" s="1"/>
      <c r="O1" s="1"/>
      <c r="P1" s="14"/>
      <c r="Q1" s="14"/>
      <c r="R1" s="14"/>
    </row>
    <row r="2" spans="1:18" ht="16.5" thickBot="1">
      <c r="A2" s="35" t="s">
        <v>42</v>
      </c>
      <c r="B2" s="36"/>
      <c r="C2" s="36"/>
      <c r="D2" s="36"/>
      <c r="E2" s="36"/>
      <c r="J2" s="1"/>
      <c r="K2" s="1"/>
      <c r="L2" s="1"/>
      <c r="M2" s="1"/>
      <c r="O2" s="1"/>
      <c r="P2" s="13"/>
      <c r="Q2" s="13"/>
      <c r="R2" s="13"/>
    </row>
    <row r="3" spans="1:18" ht="15.75">
      <c r="A3" s="27" t="s">
        <v>35</v>
      </c>
      <c r="B3" s="28"/>
      <c r="C3" s="28"/>
      <c r="D3" s="49"/>
      <c r="E3" s="49"/>
      <c r="F3" s="49"/>
      <c r="G3" s="50"/>
      <c r="J3" s="1"/>
      <c r="K3" s="1"/>
      <c r="L3" s="1"/>
      <c r="M3" s="1"/>
      <c r="O3" s="1"/>
      <c r="P3" s="13"/>
      <c r="Q3" s="13"/>
      <c r="R3" s="13"/>
    </row>
    <row r="4" spans="1:18" ht="15.75">
      <c r="A4" s="29" t="s">
        <v>40</v>
      </c>
      <c r="B4" s="30"/>
      <c r="C4" s="30"/>
      <c r="D4" s="51"/>
      <c r="E4" s="51"/>
      <c r="F4" s="51"/>
      <c r="G4" s="52"/>
      <c r="J4" s="1"/>
      <c r="K4" s="1"/>
      <c r="L4" s="1"/>
      <c r="M4" s="1"/>
      <c r="O4" s="1"/>
      <c r="P4" s="13"/>
      <c r="Q4" s="13"/>
      <c r="R4" s="13"/>
    </row>
    <row r="5" spans="1:18" ht="15.75">
      <c r="A5" s="15" t="s">
        <v>36</v>
      </c>
      <c r="B5" s="20"/>
      <c r="C5" s="21"/>
      <c r="D5" s="51"/>
      <c r="E5" s="51"/>
      <c r="F5" s="51"/>
      <c r="G5" s="52"/>
      <c r="J5" s="1"/>
      <c r="K5" s="1"/>
      <c r="L5" s="1"/>
      <c r="M5" s="1"/>
      <c r="O5" s="1"/>
      <c r="P5" s="13"/>
      <c r="Q5" s="13"/>
      <c r="R5" s="13"/>
    </row>
    <row r="6" spans="1:18" ht="15.75">
      <c r="A6" s="29" t="s">
        <v>37</v>
      </c>
      <c r="B6" s="30"/>
      <c r="C6" s="30"/>
      <c r="D6" s="51"/>
      <c r="E6" s="51"/>
      <c r="F6" s="51"/>
      <c r="G6" s="52"/>
      <c r="J6" s="1"/>
      <c r="K6" s="1"/>
      <c r="L6" s="1"/>
      <c r="M6" s="1"/>
      <c r="O6" s="1"/>
      <c r="P6" s="13"/>
      <c r="Q6" s="13"/>
      <c r="R6" s="13"/>
    </row>
    <row r="7" spans="1:18">
      <c r="A7" s="29" t="s">
        <v>38</v>
      </c>
      <c r="B7" s="30"/>
      <c r="C7" s="30"/>
      <c r="D7" s="51"/>
      <c r="E7" s="51"/>
      <c r="F7" s="51"/>
      <c r="G7" s="52"/>
      <c r="J7" s="1"/>
    </row>
    <row r="8" spans="1:18" ht="15.75" thickBot="1">
      <c r="A8" s="22" t="s">
        <v>39</v>
      </c>
      <c r="B8" s="23"/>
      <c r="C8" s="24"/>
      <c r="D8" s="47"/>
      <c r="E8" s="47"/>
      <c r="F8" s="47"/>
      <c r="G8" s="48"/>
      <c r="J8" s="1"/>
    </row>
    <row r="9" spans="1:18">
      <c r="A9" s="33"/>
      <c r="B9" s="33"/>
      <c r="C9" s="34"/>
      <c r="D9" s="34"/>
      <c r="E9" s="34"/>
      <c r="F9" s="34"/>
      <c r="G9" s="34"/>
      <c r="J9" s="1"/>
    </row>
    <row r="10" spans="1:18">
      <c r="J10" s="1"/>
    </row>
    <row r="11" spans="1:18" ht="15.75" thickBot="1">
      <c r="C11" s="26"/>
      <c r="D11" s="26"/>
      <c r="E11" s="26"/>
      <c r="F11" s="26"/>
      <c r="G11" s="26"/>
      <c r="H11" s="26"/>
      <c r="I11" s="26"/>
      <c r="J11" s="26"/>
    </row>
    <row r="12" spans="1:18" s="3" customFormat="1" ht="15" customHeight="1">
      <c r="A12" s="39" t="s">
        <v>0</v>
      </c>
      <c r="B12" s="41" t="s">
        <v>1</v>
      </c>
      <c r="C12" s="43" t="s">
        <v>2</v>
      </c>
      <c r="D12" s="45" t="s">
        <v>51</v>
      </c>
      <c r="E12" s="45" t="s">
        <v>52</v>
      </c>
      <c r="F12" s="45" t="s">
        <v>46</v>
      </c>
      <c r="G12" s="45" t="s">
        <v>12</v>
      </c>
      <c r="H12" s="63" t="s">
        <v>50</v>
      </c>
      <c r="I12" s="65" t="s">
        <v>54</v>
      </c>
      <c r="J12" s="59" t="s">
        <v>16</v>
      </c>
      <c r="K12" s="57" t="s">
        <v>17</v>
      </c>
      <c r="L12" s="57" t="s">
        <v>44</v>
      </c>
      <c r="M12" s="57" t="s">
        <v>18</v>
      </c>
      <c r="N12" s="61" t="s">
        <v>19</v>
      </c>
      <c r="O12" s="55" t="s">
        <v>20</v>
      </c>
      <c r="P12" s="53" t="s">
        <v>48</v>
      </c>
    </row>
    <row r="13" spans="1:18">
      <c r="A13" s="40"/>
      <c r="B13" s="42"/>
      <c r="C13" s="44"/>
      <c r="D13" s="46"/>
      <c r="E13" s="46"/>
      <c r="F13" s="46"/>
      <c r="G13" s="46"/>
      <c r="H13" s="64"/>
      <c r="I13" s="66"/>
      <c r="J13" s="60"/>
      <c r="K13" s="58"/>
      <c r="L13" s="58"/>
      <c r="M13" s="58"/>
      <c r="N13" s="62"/>
      <c r="O13" s="56"/>
      <c r="P13" s="54"/>
    </row>
    <row r="14" spans="1:18">
      <c r="A14" s="17">
        <v>2</v>
      </c>
      <c r="B14" s="18" t="s">
        <v>11</v>
      </c>
      <c r="C14" s="4" t="s">
        <v>49</v>
      </c>
      <c r="D14" s="5">
        <v>4</v>
      </c>
      <c r="E14" s="4">
        <v>18</v>
      </c>
      <c r="F14" s="4">
        <f t="shared" ref="F14:F30" si="0">E14*D14</f>
        <v>72</v>
      </c>
      <c r="G14" s="4" t="s">
        <v>13</v>
      </c>
      <c r="H14" s="68">
        <v>20216177</v>
      </c>
      <c r="I14" s="4" t="s">
        <v>55</v>
      </c>
      <c r="J14" s="6">
        <v>179.1</v>
      </c>
      <c r="K14" s="6">
        <v>125</v>
      </c>
      <c r="L14" s="6">
        <f t="shared" ref="L14:L42" si="1">M14*D14</f>
        <v>6.9444444444444446</v>
      </c>
      <c r="M14" s="6">
        <f t="shared" ref="M14:M42" si="2">K14/F14</f>
        <v>1.7361111111111112</v>
      </c>
      <c r="N14" s="4">
        <f t="shared" ref="N14:N42" si="3">F14*P14</f>
        <v>0</v>
      </c>
      <c r="O14" s="19">
        <f t="shared" ref="O14:O37" si="4">P14*K14</f>
        <v>0</v>
      </c>
      <c r="P14" s="25"/>
    </row>
    <row r="15" spans="1:18">
      <c r="A15" s="17">
        <v>2</v>
      </c>
      <c r="B15" s="18" t="s">
        <v>11</v>
      </c>
      <c r="C15" s="4" t="s">
        <v>24</v>
      </c>
      <c r="D15" s="5">
        <v>4</v>
      </c>
      <c r="E15" s="4">
        <v>18</v>
      </c>
      <c r="F15" s="4">
        <f t="shared" si="0"/>
        <v>72</v>
      </c>
      <c r="G15" s="4" t="s">
        <v>13</v>
      </c>
      <c r="H15" s="68">
        <v>49515916</v>
      </c>
      <c r="I15" s="4" t="s">
        <v>55</v>
      </c>
      <c r="J15" s="6">
        <v>161.1</v>
      </c>
      <c r="K15" s="6">
        <v>115</v>
      </c>
      <c r="L15" s="6">
        <f t="shared" si="1"/>
        <v>6.3888888888888893</v>
      </c>
      <c r="M15" s="6">
        <f t="shared" si="2"/>
        <v>1.5972222222222223</v>
      </c>
      <c r="N15" s="4">
        <f t="shared" si="3"/>
        <v>0</v>
      </c>
      <c r="O15" s="19">
        <f t="shared" si="4"/>
        <v>0</v>
      </c>
      <c r="P15" s="25"/>
    </row>
    <row r="16" spans="1:18">
      <c r="A16" s="17">
        <v>3</v>
      </c>
      <c r="B16" s="18" t="s">
        <v>11</v>
      </c>
      <c r="C16" s="4" t="s">
        <v>25</v>
      </c>
      <c r="D16" s="5">
        <v>72</v>
      </c>
      <c r="E16" s="4">
        <v>1</v>
      </c>
      <c r="F16" s="4">
        <f t="shared" si="0"/>
        <v>72</v>
      </c>
      <c r="G16" s="4" t="s">
        <v>15</v>
      </c>
      <c r="H16" s="68">
        <v>65013113</v>
      </c>
      <c r="I16" s="4" t="s">
        <v>55</v>
      </c>
      <c r="J16" s="6">
        <v>109.9</v>
      </c>
      <c r="K16" s="6">
        <v>89.9</v>
      </c>
      <c r="L16" s="6">
        <f t="shared" si="1"/>
        <v>89.9</v>
      </c>
      <c r="M16" s="6">
        <f t="shared" si="2"/>
        <v>1.2486111111111111</v>
      </c>
      <c r="N16" s="4">
        <f t="shared" si="3"/>
        <v>0</v>
      </c>
      <c r="O16" s="19">
        <f t="shared" si="4"/>
        <v>0</v>
      </c>
      <c r="P16" s="25"/>
    </row>
    <row r="17" spans="1:16">
      <c r="A17" s="17">
        <v>3</v>
      </c>
      <c r="B17" s="18" t="s">
        <v>11</v>
      </c>
      <c r="C17" s="4" t="s">
        <v>26</v>
      </c>
      <c r="D17" s="5">
        <v>36</v>
      </c>
      <c r="E17" s="4">
        <v>1</v>
      </c>
      <c r="F17" s="4">
        <f t="shared" si="0"/>
        <v>36</v>
      </c>
      <c r="G17" s="4" t="s">
        <v>15</v>
      </c>
      <c r="H17" s="68">
        <v>3445341</v>
      </c>
      <c r="I17" s="4" t="s">
        <v>55</v>
      </c>
      <c r="J17" s="6">
        <v>59.9</v>
      </c>
      <c r="K17" s="6">
        <v>49.9</v>
      </c>
      <c r="L17" s="6">
        <f t="shared" si="1"/>
        <v>49.9</v>
      </c>
      <c r="M17" s="6">
        <f t="shared" si="2"/>
        <v>1.3861111111111111</v>
      </c>
      <c r="N17" s="4">
        <f t="shared" si="3"/>
        <v>0</v>
      </c>
      <c r="O17" s="19">
        <f t="shared" si="4"/>
        <v>0</v>
      </c>
      <c r="P17" s="25"/>
    </row>
    <row r="18" spans="1:16">
      <c r="A18" s="17">
        <v>3</v>
      </c>
      <c r="B18" s="18" t="s">
        <v>11</v>
      </c>
      <c r="C18" s="4" t="s">
        <v>27</v>
      </c>
      <c r="D18" s="5">
        <v>24</v>
      </c>
      <c r="E18" s="4">
        <v>1</v>
      </c>
      <c r="F18" s="4">
        <f t="shared" si="0"/>
        <v>24</v>
      </c>
      <c r="G18" s="4" t="s">
        <v>15</v>
      </c>
      <c r="H18" s="68">
        <v>51042479</v>
      </c>
      <c r="I18" s="4" t="s">
        <v>55</v>
      </c>
      <c r="J18" s="6">
        <v>59.9</v>
      </c>
      <c r="K18" s="6">
        <v>44.9</v>
      </c>
      <c r="L18" s="6">
        <f t="shared" si="1"/>
        <v>44.9</v>
      </c>
      <c r="M18" s="6">
        <f t="shared" si="2"/>
        <v>1.8708333333333333</v>
      </c>
      <c r="N18" s="4">
        <f t="shared" si="3"/>
        <v>0</v>
      </c>
      <c r="O18" s="19">
        <f t="shared" si="4"/>
        <v>0</v>
      </c>
      <c r="P18" s="25"/>
    </row>
    <row r="19" spans="1:16">
      <c r="A19" s="17">
        <v>4</v>
      </c>
      <c r="B19" s="18" t="s">
        <v>3</v>
      </c>
      <c r="C19" s="4" t="s">
        <v>33</v>
      </c>
      <c r="D19" s="5">
        <v>4</v>
      </c>
      <c r="E19" s="4">
        <v>36</v>
      </c>
      <c r="F19" s="4">
        <f t="shared" si="0"/>
        <v>144</v>
      </c>
      <c r="G19" s="4" t="s">
        <v>13</v>
      </c>
      <c r="H19" s="68">
        <v>73242383</v>
      </c>
      <c r="I19" s="4" t="s">
        <v>55</v>
      </c>
      <c r="J19" s="6">
        <v>503.64</v>
      </c>
      <c r="K19" s="6">
        <v>428.4</v>
      </c>
      <c r="L19" s="6">
        <f t="shared" si="1"/>
        <v>11.899999999999999</v>
      </c>
      <c r="M19" s="6">
        <f t="shared" si="2"/>
        <v>2.9749999999999996</v>
      </c>
      <c r="N19" s="4">
        <f t="shared" si="3"/>
        <v>0</v>
      </c>
      <c r="O19" s="19">
        <f t="shared" si="4"/>
        <v>0</v>
      </c>
      <c r="P19" s="25"/>
    </row>
    <row r="20" spans="1:16">
      <c r="A20" s="17">
        <v>4</v>
      </c>
      <c r="B20" s="18" t="s">
        <v>3</v>
      </c>
      <c r="C20" s="4" t="s">
        <v>53</v>
      </c>
      <c r="D20" s="5">
        <v>4</v>
      </c>
      <c r="E20" s="4">
        <v>18</v>
      </c>
      <c r="F20" s="4">
        <f t="shared" si="0"/>
        <v>72</v>
      </c>
      <c r="G20" s="4" t="s">
        <v>13</v>
      </c>
      <c r="H20" s="68">
        <v>15424549</v>
      </c>
      <c r="I20" s="67">
        <v>44641</v>
      </c>
      <c r="J20" s="6">
        <v>233.82</v>
      </c>
      <c r="K20" s="6">
        <v>138.6</v>
      </c>
      <c r="L20" s="6">
        <f t="shared" ref="L20" si="5">M20*D20</f>
        <v>7.6999999999999993</v>
      </c>
      <c r="M20" s="6">
        <f t="shared" ref="M20" si="6">K20/F20</f>
        <v>1.9249999999999998</v>
      </c>
      <c r="N20" s="4">
        <f t="shared" si="3"/>
        <v>0</v>
      </c>
      <c r="O20" s="19">
        <f t="shared" si="4"/>
        <v>0</v>
      </c>
      <c r="P20" s="25"/>
    </row>
    <row r="21" spans="1:16">
      <c r="A21" s="17">
        <v>5</v>
      </c>
      <c r="B21" s="18" t="s">
        <v>3</v>
      </c>
      <c r="C21" s="4" t="s">
        <v>32</v>
      </c>
      <c r="D21" s="5">
        <v>4</v>
      </c>
      <c r="E21" s="4">
        <v>18</v>
      </c>
      <c r="F21" s="4">
        <f t="shared" si="0"/>
        <v>72</v>
      </c>
      <c r="G21" s="4" t="s">
        <v>13</v>
      </c>
      <c r="H21" s="68">
        <v>59371434</v>
      </c>
      <c r="I21" s="4" t="s">
        <v>55</v>
      </c>
      <c r="J21" s="6">
        <v>197.82</v>
      </c>
      <c r="K21" s="6">
        <v>135</v>
      </c>
      <c r="L21" s="6">
        <f t="shared" si="1"/>
        <v>7.5</v>
      </c>
      <c r="M21" s="6">
        <f t="shared" si="2"/>
        <v>1.875</v>
      </c>
      <c r="N21" s="4">
        <f t="shared" si="3"/>
        <v>0</v>
      </c>
      <c r="O21" s="19">
        <f t="shared" si="4"/>
        <v>0</v>
      </c>
      <c r="P21" s="25"/>
    </row>
    <row r="22" spans="1:16">
      <c r="A22" s="17">
        <v>5</v>
      </c>
      <c r="B22" s="18" t="s">
        <v>3</v>
      </c>
      <c r="C22" s="4" t="s">
        <v>31</v>
      </c>
      <c r="D22" s="5">
        <v>4</v>
      </c>
      <c r="E22" s="4">
        <v>18</v>
      </c>
      <c r="F22" s="4">
        <f>E22*D22</f>
        <v>72</v>
      </c>
      <c r="G22" s="4" t="s">
        <v>13</v>
      </c>
      <c r="H22" s="68">
        <v>73242482</v>
      </c>
      <c r="I22" s="4" t="s">
        <v>55</v>
      </c>
      <c r="J22" s="6">
        <v>143.82</v>
      </c>
      <c r="K22" s="6">
        <v>81</v>
      </c>
      <c r="L22" s="6">
        <f t="shared" si="1"/>
        <v>4.5</v>
      </c>
      <c r="M22" s="6">
        <f t="shared" si="2"/>
        <v>1.125</v>
      </c>
      <c r="N22" s="4">
        <f t="shared" si="3"/>
        <v>0</v>
      </c>
      <c r="O22" s="19">
        <f>P22*K22</f>
        <v>0</v>
      </c>
      <c r="P22" s="25"/>
    </row>
    <row r="23" spans="1:16">
      <c r="A23" s="17">
        <v>6</v>
      </c>
      <c r="B23" s="18" t="s">
        <v>3</v>
      </c>
      <c r="C23" s="4" t="s">
        <v>4</v>
      </c>
      <c r="D23" s="5">
        <v>60</v>
      </c>
      <c r="E23" s="4">
        <v>1</v>
      </c>
      <c r="F23" s="4">
        <f t="shared" si="0"/>
        <v>60</v>
      </c>
      <c r="G23" s="4" t="s">
        <v>14</v>
      </c>
      <c r="H23" s="68">
        <v>39372949</v>
      </c>
      <c r="I23" s="67">
        <v>44757</v>
      </c>
      <c r="J23" s="6">
        <v>119.99</v>
      </c>
      <c r="K23" s="6">
        <v>94.9</v>
      </c>
      <c r="L23" s="6">
        <f t="shared" si="1"/>
        <v>94.9</v>
      </c>
      <c r="M23" s="6">
        <f t="shared" si="2"/>
        <v>1.5816666666666668</v>
      </c>
      <c r="N23" s="4">
        <f t="shared" si="3"/>
        <v>0</v>
      </c>
      <c r="O23" s="19">
        <f t="shared" si="4"/>
        <v>0</v>
      </c>
      <c r="P23" s="25"/>
    </row>
    <row r="24" spans="1:16">
      <c r="A24" s="17">
        <v>6</v>
      </c>
      <c r="B24" s="18" t="s">
        <v>3</v>
      </c>
      <c r="C24" s="4" t="s">
        <v>5</v>
      </c>
      <c r="D24" s="5">
        <v>60</v>
      </c>
      <c r="E24" s="4">
        <v>1</v>
      </c>
      <c r="F24" s="4">
        <f t="shared" si="0"/>
        <v>60</v>
      </c>
      <c r="G24" s="4" t="s">
        <v>14</v>
      </c>
      <c r="H24" s="68">
        <v>66985037</v>
      </c>
      <c r="I24" s="67">
        <v>44621</v>
      </c>
      <c r="J24" s="6">
        <v>119.99</v>
      </c>
      <c r="K24" s="6">
        <v>94.9</v>
      </c>
      <c r="L24" s="6">
        <f t="shared" si="1"/>
        <v>94.9</v>
      </c>
      <c r="M24" s="6">
        <f t="shared" si="2"/>
        <v>1.5816666666666668</v>
      </c>
      <c r="N24" s="4">
        <f t="shared" si="3"/>
        <v>0</v>
      </c>
      <c r="O24" s="19">
        <f t="shared" si="4"/>
        <v>0</v>
      </c>
      <c r="P24" s="25"/>
    </row>
    <row r="25" spans="1:16">
      <c r="A25" s="17">
        <v>6</v>
      </c>
      <c r="B25" s="18" t="s">
        <v>3</v>
      </c>
      <c r="C25" s="4" t="s">
        <v>59</v>
      </c>
      <c r="D25" s="5">
        <v>12</v>
      </c>
      <c r="E25" s="4">
        <v>1</v>
      </c>
      <c r="F25" s="4">
        <f t="shared" si="0"/>
        <v>12</v>
      </c>
      <c r="G25" s="4" t="s">
        <v>15</v>
      </c>
      <c r="H25" s="68">
        <v>37653675</v>
      </c>
      <c r="I25" s="67" t="s">
        <v>55</v>
      </c>
      <c r="J25" s="6">
        <v>22.99</v>
      </c>
      <c r="K25" s="6">
        <v>19.899999999999999</v>
      </c>
      <c r="L25" s="6">
        <f t="shared" si="1"/>
        <v>19.899999999999999</v>
      </c>
      <c r="M25" s="6">
        <f t="shared" si="2"/>
        <v>1.6583333333333332</v>
      </c>
      <c r="N25" s="4">
        <f t="shared" si="3"/>
        <v>0</v>
      </c>
      <c r="O25" s="19">
        <f t="shared" si="4"/>
        <v>0</v>
      </c>
      <c r="P25" s="25"/>
    </row>
    <row r="26" spans="1:16">
      <c r="A26" s="17">
        <v>7</v>
      </c>
      <c r="B26" s="18" t="s">
        <v>3</v>
      </c>
      <c r="C26" s="4" t="s">
        <v>56</v>
      </c>
      <c r="D26" s="5">
        <v>3</v>
      </c>
      <c r="E26" s="4">
        <v>24</v>
      </c>
      <c r="F26" s="4">
        <f t="shared" si="0"/>
        <v>72</v>
      </c>
      <c r="G26" s="4" t="s">
        <v>13</v>
      </c>
      <c r="H26" s="68">
        <v>73242499</v>
      </c>
      <c r="I26" s="67">
        <v>44698</v>
      </c>
      <c r="J26" s="6">
        <v>167.76</v>
      </c>
      <c r="K26" s="6">
        <v>117.6</v>
      </c>
      <c r="L26" s="6">
        <f t="shared" si="1"/>
        <v>4.9000000000000004</v>
      </c>
      <c r="M26" s="6">
        <f t="shared" si="2"/>
        <v>1.6333333333333333</v>
      </c>
      <c r="N26" s="4">
        <f t="shared" si="3"/>
        <v>0</v>
      </c>
      <c r="O26" s="19">
        <f t="shared" si="4"/>
        <v>0</v>
      </c>
      <c r="P26" s="25"/>
    </row>
    <row r="27" spans="1:16">
      <c r="A27" s="17">
        <v>7</v>
      </c>
      <c r="B27" s="18" t="s">
        <v>3</v>
      </c>
      <c r="C27" s="4" t="s">
        <v>58</v>
      </c>
      <c r="D27" s="5">
        <v>3</v>
      </c>
      <c r="E27" s="4">
        <v>24</v>
      </c>
      <c r="F27" s="4">
        <f t="shared" si="0"/>
        <v>72</v>
      </c>
      <c r="G27" s="4" t="s">
        <v>13</v>
      </c>
      <c r="H27" s="68">
        <v>73242505</v>
      </c>
      <c r="I27" s="67">
        <v>44659</v>
      </c>
      <c r="J27" s="6">
        <v>167.76</v>
      </c>
      <c r="K27" s="6">
        <v>117.6</v>
      </c>
      <c r="L27" s="6">
        <f t="shared" si="1"/>
        <v>4.9000000000000004</v>
      </c>
      <c r="M27" s="6">
        <f t="shared" si="2"/>
        <v>1.6333333333333333</v>
      </c>
      <c r="N27" s="4">
        <f t="shared" si="3"/>
        <v>0</v>
      </c>
      <c r="O27" s="19">
        <f t="shared" si="4"/>
        <v>0</v>
      </c>
      <c r="P27" s="25"/>
    </row>
    <row r="28" spans="1:16">
      <c r="A28" s="17">
        <v>7</v>
      </c>
      <c r="B28" s="18" t="s">
        <v>3</v>
      </c>
      <c r="C28" s="4" t="s">
        <v>57</v>
      </c>
      <c r="D28" s="5">
        <v>3</v>
      </c>
      <c r="E28" s="4">
        <v>24</v>
      </c>
      <c r="F28" s="4">
        <f t="shared" si="0"/>
        <v>72</v>
      </c>
      <c r="G28" s="4" t="s">
        <v>13</v>
      </c>
      <c r="H28" s="68">
        <v>41607008</v>
      </c>
      <c r="I28" s="4" t="s">
        <v>55</v>
      </c>
      <c r="J28" s="6">
        <v>167.76</v>
      </c>
      <c r="K28" s="6">
        <v>117.6</v>
      </c>
      <c r="L28" s="6">
        <f t="shared" si="1"/>
        <v>4.9000000000000004</v>
      </c>
      <c r="M28" s="6">
        <f t="shared" si="2"/>
        <v>1.6333333333333333</v>
      </c>
      <c r="N28" s="4">
        <f t="shared" si="3"/>
        <v>0</v>
      </c>
      <c r="O28" s="19">
        <f t="shared" si="4"/>
        <v>0</v>
      </c>
      <c r="P28" s="25"/>
    </row>
    <row r="29" spans="1:16">
      <c r="A29" s="17">
        <v>8</v>
      </c>
      <c r="B29" s="18" t="s">
        <v>6</v>
      </c>
      <c r="C29" s="4" t="s">
        <v>30</v>
      </c>
      <c r="D29" s="5">
        <v>4</v>
      </c>
      <c r="E29" s="4">
        <v>36</v>
      </c>
      <c r="F29" s="4">
        <f t="shared" si="0"/>
        <v>144</v>
      </c>
      <c r="G29" s="4" t="s">
        <v>13</v>
      </c>
      <c r="H29" s="68">
        <v>16258808</v>
      </c>
      <c r="I29" s="4" t="s">
        <v>55</v>
      </c>
      <c r="J29" s="6">
        <v>322.2</v>
      </c>
      <c r="K29" s="6">
        <v>140.4</v>
      </c>
      <c r="L29" s="6">
        <f t="shared" si="1"/>
        <v>3.9000000000000004</v>
      </c>
      <c r="M29" s="6">
        <f t="shared" si="2"/>
        <v>0.97500000000000009</v>
      </c>
      <c r="N29" s="4">
        <f t="shared" si="3"/>
        <v>0</v>
      </c>
      <c r="O29" s="19">
        <f t="shared" si="4"/>
        <v>0</v>
      </c>
      <c r="P29" s="25"/>
    </row>
    <row r="30" spans="1:16">
      <c r="A30" s="17">
        <v>8</v>
      </c>
      <c r="B30" s="18" t="s">
        <v>6</v>
      </c>
      <c r="C30" s="4" t="s">
        <v>29</v>
      </c>
      <c r="D30" s="5">
        <v>4</v>
      </c>
      <c r="E30" s="4">
        <v>36</v>
      </c>
      <c r="F30" s="4">
        <f t="shared" si="0"/>
        <v>144</v>
      </c>
      <c r="G30" s="4" t="s">
        <v>13</v>
      </c>
      <c r="H30" s="68">
        <v>6919566</v>
      </c>
      <c r="I30" s="67">
        <v>44625</v>
      </c>
      <c r="J30" s="6">
        <v>322.2</v>
      </c>
      <c r="K30" s="6">
        <v>162</v>
      </c>
      <c r="L30" s="6">
        <f t="shared" si="1"/>
        <v>4.5</v>
      </c>
      <c r="M30" s="6">
        <f t="shared" si="2"/>
        <v>1.125</v>
      </c>
      <c r="N30" s="4">
        <f t="shared" si="3"/>
        <v>0</v>
      </c>
      <c r="O30" s="19">
        <f t="shared" si="4"/>
        <v>0</v>
      </c>
      <c r="P30" s="25"/>
    </row>
    <row r="31" spans="1:16">
      <c r="A31" s="17">
        <v>9</v>
      </c>
      <c r="B31" s="18" t="s">
        <v>6</v>
      </c>
      <c r="C31" s="4" t="s">
        <v>21</v>
      </c>
      <c r="D31" s="5">
        <v>3</v>
      </c>
      <c r="E31" s="4">
        <v>24</v>
      </c>
      <c r="F31" s="4">
        <f t="shared" ref="F31:F34" si="7">E31*D31</f>
        <v>72</v>
      </c>
      <c r="G31" s="4" t="s">
        <v>13</v>
      </c>
      <c r="H31" s="69">
        <v>16258099</v>
      </c>
      <c r="I31" s="32" t="s">
        <v>55</v>
      </c>
      <c r="J31" s="6">
        <v>238.8</v>
      </c>
      <c r="K31" s="6">
        <v>117.6</v>
      </c>
      <c r="L31" s="6">
        <f t="shared" si="1"/>
        <v>4.9000000000000004</v>
      </c>
      <c r="M31" s="6">
        <f t="shared" si="2"/>
        <v>1.6333333333333333</v>
      </c>
      <c r="N31" s="4">
        <f t="shared" si="3"/>
        <v>0</v>
      </c>
      <c r="O31" s="19">
        <f t="shared" si="4"/>
        <v>0</v>
      </c>
      <c r="P31" s="25"/>
    </row>
    <row r="32" spans="1:16">
      <c r="A32" s="17">
        <v>9</v>
      </c>
      <c r="B32" s="18" t="s">
        <v>6</v>
      </c>
      <c r="C32" s="4" t="s">
        <v>28</v>
      </c>
      <c r="D32" s="5">
        <v>3</v>
      </c>
      <c r="E32" s="4">
        <v>24</v>
      </c>
      <c r="F32" s="4">
        <f t="shared" si="7"/>
        <v>72</v>
      </c>
      <c r="G32" s="4" t="s">
        <v>13</v>
      </c>
      <c r="H32" s="69">
        <v>16258785</v>
      </c>
      <c r="I32" s="32" t="s">
        <v>55</v>
      </c>
      <c r="J32" s="6">
        <v>238.8</v>
      </c>
      <c r="K32" s="6">
        <v>117.6</v>
      </c>
      <c r="L32" s="6">
        <f t="shared" si="1"/>
        <v>4.9000000000000004</v>
      </c>
      <c r="M32" s="6">
        <f t="shared" si="2"/>
        <v>1.6333333333333333</v>
      </c>
      <c r="N32" s="4">
        <f t="shared" si="3"/>
        <v>0</v>
      </c>
      <c r="O32" s="19">
        <f t="shared" si="4"/>
        <v>0</v>
      </c>
      <c r="P32" s="25"/>
    </row>
    <row r="33" spans="1:16">
      <c r="A33" s="17">
        <v>9</v>
      </c>
      <c r="B33" s="18" t="s">
        <v>6</v>
      </c>
      <c r="C33" s="4" t="s">
        <v>23</v>
      </c>
      <c r="D33" s="5">
        <v>3</v>
      </c>
      <c r="E33" s="4">
        <v>16</v>
      </c>
      <c r="F33" s="4">
        <f t="shared" si="7"/>
        <v>48</v>
      </c>
      <c r="G33" s="4" t="s">
        <v>13</v>
      </c>
      <c r="H33" s="69">
        <v>16258792</v>
      </c>
      <c r="I33" s="32" t="s">
        <v>55</v>
      </c>
      <c r="J33" s="6">
        <v>159.19999999999999</v>
      </c>
      <c r="K33" s="6">
        <v>78.400000000000006</v>
      </c>
      <c r="L33" s="6">
        <f t="shared" si="1"/>
        <v>4.9000000000000004</v>
      </c>
      <c r="M33" s="6">
        <f t="shared" si="2"/>
        <v>1.6333333333333335</v>
      </c>
      <c r="N33" s="4">
        <f t="shared" si="3"/>
        <v>0</v>
      </c>
      <c r="O33" s="19">
        <f t="shared" si="4"/>
        <v>0</v>
      </c>
      <c r="P33" s="25"/>
    </row>
    <row r="34" spans="1:16">
      <c r="A34" s="17">
        <v>10</v>
      </c>
      <c r="B34" s="18" t="s">
        <v>7</v>
      </c>
      <c r="C34" s="4" t="s">
        <v>60</v>
      </c>
      <c r="D34" s="5">
        <v>4</v>
      </c>
      <c r="E34" s="4">
        <v>18</v>
      </c>
      <c r="F34" s="4">
        <f t="shared" si="7"/>
        <v>72</v>
      </c>
      <c r="G34" s="4" t="s">
        <v>13</v>
      </c>
      <c r="H34" s="69">
        <v>2575469</v>
      </c>
      <c r="I34" s="67">
        <v>44645</v>
      </c>
      <c r="J34" s="6">
        <v>180</v>
      </c>
      <c r="K34" s="6">
        <v>124.2</v>
      </c>
      <c r="L34" s="6">
        <f t="shared" si="1"/>
        <v>6.9</v>
      </c>
      <c r="M34" s="6">
        <f t="shared" si="2"/>
        <v>1.7250000000000001</v>
      </c>
      <c r="N34" s="4">
        <f t="shared" si="3"/>
        <v>0</v>
      </c>
      <c r="O34" s="19">
        <f t="shared" si="4"/>
        <v>0</v>
      </c>
      <c r="P34" s="25"/>
    </row>
    <row r="35" spans="1:16">
      <c r="A35" s="17">
        <v>11</v>
      </c>
      <c r="B35" s="18" t="s">
        <v>7</v>
      </c>
      <c r="C35" s="7" t="s">
        <v>8</v>
      </c>
      <c r="D35" s="8">
        <v>48</v>
      </c>
      <c r="E35" s="7">
        <v>1</v>
      </c>
      <c r="F35" s="7">
        <f t="shared" ref="F35:F37" si="8">E35*D35</f>
        <v>48</v>
      </c>
      <c r="G35" s="7" t="s">
        <v>15</v>
      </c>
      <c r="H35" s="68">
        <v>4999515</v>
      </c>
      <c r="I35" s="67">
        <v>44851</v>
      </c>
      <c r="J35" s="6">
        <v>99.9</v>
      </c>
      <c r="K35" s="6">
        <v>79.900000000000006</v>
      </c>
      <c r="L35" s="6">
        <f t="shared" si="1"/>
        <v>79.900000000000006</v>
      </c>
      <c r="M35" s="6">
        <f t="shared" si="2"/>
        <v>1.6645833333333335</v>
      </c>
      <c r="N35" s="4">
        <f t="shared" si="3"/>
        <v>0</v>
      </c>
      <c r="O35" s="19">
        <f t="shared" si="4"/>
        <v>0</v>
      </c>
      <c r="P35" s="25"/>
    </row>
    <row r="36" spans="1:16">
      <c r="A36" s="17">
        <v>11</v>
      </c>
      <c r="B36" s="18" t="s">
        <v>7</v>
      </c>
      <c r="C36" s="7" t="s">
        <v>9</v>
      </c>
      <c r="D36" s="8">
        <v>36</v>
      </c>
      <c r="E36" s="7">
        <v>1</v>
      </c>
      <c r="F36" s="7">
        <f t="shared" si="8"/>
        <v>36</v>
      </c>
      <c r="G36" s="7" t="s">
        <v>15</v>
      </c>
      <c r="H36" s="68">
        <v>74076734</v>
      </c>
      <c r="I36" s="67">
        <v>44851</v>
      </c>
      <c r="J36" s="6">
        <v>74.900000000000006</v>
      </c>
      <c r="K36" s="6">
        <v>59.9</v>
      </c>
      <c r="L36" s="6">
        <f t="shared" si="1"/>
        <v>59.899999999999991</v>
      </c>
      <c r="M36" s="6">
        <f t="shared" si="2"/>
        <v>1.6638888888888888</v>
      </c>
      <c r="N36" s="4">
        <f t="shared" si="3"/>
        <v>0</v>
      </c>
      <c r="O36" s="19">
        <f t="shared" si="4"/>
        <v>0</v>
      </c>
      <c r="P36" s="25"/>
    </row>
    <row r="37" spans="1:16">
      <c r="A37" s="17">
        <v>11</v>
      </c>
      <c r="B37" s="18" t="s">
        <v>7</v>
      </c>
      <c r="C37" s="4" t="s">
        <v>10</v>
      </c>
      <c r="D37" s="5">
        <v>12</v>
      </c>
      <c r="E37" s="4">
        <v>1</v>
      </c>
      <c r="F37" s="4">
        <f t="shared" si="8"/>
        <v>12</v>
      </c>
      <c r="G37" s="4" t="s">
        <v>15</v>
      </c>
      <c r="H37" s="68">
        <v>3415559</v>
      </c>
      <c r="I37" s="67">
        <v>44851</v>
      </c>
      <c r="J37" s="6">
        <v>24.9</v>
      </c>
      <c r="K37" s="6">
        <v>20.9</v>
      </c>
      <c r="L37" s="6">
        <f t="shared" si="1"/>
        <v>20.9</v>
      </c>
      <c r="M37" s="6">
        <f t="shared" si="2"/>
        <v>1.7416666666666665</v>
      </c>
      <c r="N37" s="4">
        <f t="shared" si="3"/>
        <v>0</v>
      </c>
      <c r="O37" s="19">
        <f t="shared" si="4"/>
        <v>0</v>
      </c>
      <c r="P37" s="25"/>
    </row>
    <row r="38" spans="1:16">
      <c r="A38" s="17">
        <v>12</v>
      </c>
      <c r="B38" s="18" t="s">
        <v>7</v>
      </c>
      <c r="C38" s="4" t="s">
        <v>21</v>
      </c>
      <c r="D38" s="5">
        <v>4</v>
      </c>
      <c r="E38" s="4">
        <v>18</v>
      </c>
      <c r="F38" s="4">
        <f t="shared" ref="F38:F40" si="9">E38*D38</f>
        <v>72</v>
      </c>
      <c r="G38" s="4" t="s">
        <v>13</v>
      </c>
      <c r="H38" s="68">
        <v>90753954</v>
      </c>
      <c r="I38" s="4" t="s">
        <v>55</v>
      </c>
      <c r="J38" s="6">
        <v>180</v>
      </c>
      <c r="K38" s="6">
        <v>135</v>
      </c>
      <c r="L38" s="6">
        <f t="shared" si="1"/>
        <v>7.5</v>
      </c>
      <c r="M38" s="6">
        <f t="shared" si="2"/>
        <v>1.875</v>
      </c>
      <c r="N38" s="4">
        <f t="shared" si="3"/>
        <v>0</v>
      </c>
      <c r="O38" s="19">
        <f t="shared" ref="O38:O40" si="10">P38*K38</f>
        <v>0</v>
      </c>
      <c r="P38" s="25"/>
    </row>
    <row r="39" spans="1:16">
      <c r="A39" s="17">
        <v>12</v>
      </c>
      <c r="B39" s="18" t="s">
        <v>7</v>
      </c>
      <c r="C39" s="4" t="s">
        <v>22</v>
      </c>
      <c r="D39" s="5">
        <v>3</v>
      </c>
      <c r="E39" s="4">
        <v>24</v>
      </c>
      <c r="F39" s="4">
        <f t="shared" si="9"/>
        <v>72</v>
      </c>
      <c r="G39" s="4" t="s">
        <v>13</v>
      </c>
      <c r="H39" s="68">
        <v>22762580</v>
      </c>
      <c r="I39" s="67">
        <v>44851</v>
      </c>
      <c r="J39" s="6">
        <v>165.6</v>
      </c>
      <c r="K39" s="6">
        <v>141.6</v>
      </c>
      <c r="L39" s="6">
        <f t="shared" si="1"/>
        <v>5.8999999999999995</v>
      </c>
      <c r="M39" s="6">
        <f t="shared" si="2"/>
        <v>1.9666666666666666</v>
      </c>
      <c r="N39" s="4">
        <f t="shared" si="3"/>
        <v>0</v>
      </c>
      <c r="O39" s="19">
        <f t="shared" si="10"/>
        <v>0</v>
      </c>
      <c r="P39" s="25"/>
    </row>
    <row r="40" spans="1:16">
      <c r="A40" s="17">
        <v>12</v>
      </c>
      <c r="B40" s="18" t="s">
        <v>7</v>
      </c>
      <c r="C40" s="4" t="s">
        <v>23</v>
      </c>
      <c r="D40" s="5">
        <v>3</v>
      </c>
      <c r="E40" s="4">
        <v>24</v>
      </c>
      <c r="F40" s="4">
        <f t="shared" si="9"/>
        <v>72</v>
      </c>
      <c r="G40" s="4" t="s">
        <v>13</v>
      </c>
      <c r="H40" s="68">
        <v>4020080</v>
      </c>
      <c r="I40" s="67">
        <v>44851</v>
      </c>
      <c r="J40" s="6">
        <v>165.6</v>
      </c>
      <c r="K40" s="6">
        <v>141.6</v>
      </c>
      <c r="L40" s="6">
        <f t="shared" si="1"/>
        <v>5.8999999999999995</v>
      </c>
      <c r="M40" s="6">
        <f t="shared" si="2"/>
        <v>1.9666666666666666</v>
      </c>
      <c r="N40" s="4">
        <f t="shared" si="3"/>
        <v>0</v>
      </c>
      <c r="O40" s="19">
        <f t="shared" si="10"/>
        <v>0</v>
      </c>
      <c r="P40" s="25"/>
    </row>
    <row r="41" spans="1:16">
      <c r="A41" s="17">
        <v>13</v>
      </c>
      <c r="B41" s="18" t="s">
        <v>3</v>
      </c>
      <c r="C41" s="4" t="s">
        <v>45</v>
      </c>
      <c r="D41" s="5">
        <v>4</v>
      </c>
      <c r="E41" s="4">
        <v>90</v>
      </c>
      <c r="F41" s="4">
        <f>E41*D41</f>
        <v>360</v>
      </c>
      <c r="G41" s="4" t="s">
        <v>47</v>
      </c>
      <c r="H41" s="68"/>
      <c r="I41" s="4" t="s">
        <v>55</v>
      </c>
      <c r="J41" s="6">
        <v>1119.0899999999999</v>
      </c>
      <c r="K41" s="6">
        <v>675</v>
      </c>
      <c r="L41" s="6">
        <f t="shared" si="1"/>
        <v>7.5</v>
      </c>
      <c r="M41" s="6">
        <f t="shared" si="2"/>
        <v>1.875</v>
      </c>
      <c r="N41" s="4">
        <f t="shared" si="3"/>
        <v>0</v>
      </c>
      <c r="O41" s="19">
        <f>P41*K41</f>
        <v>0</v>
      </c>
      <c r="P41" s="25"/>
    </row>
    <row r="42" spans="1:16">
      <c r="A42" s="17">
        <v>14</v>
      </c>
      <c r="B42" s="18" t="s">
        <v>3</v>
      </c>
      <c r="C42" s="4" t="s">
        <v>43</v>
      </c>
      <c r="D42" s="5">
        <v>60</v>
      </c>
      <c r="E42" s="4">
        <v>4</v>
      </c>
      <c r="F42" s="4">
        <f>E42*D42</f>
        <v>240</v>
      </c>
      <c r="G42" s="4" t="s">
        <v>47</v>
      </c>
      <c r="H42" s="68"/>
      <c r="I42" s="4" t="s">
        <v>61</v>
      </c>
      <c r="J42" s="6">
        <v>609.95000000000005</v>
      </c>
      <c r="K42" s="6">
        <v>379.6</v>
      </c>
      <c r="L42" s="6">
        <f t="shared" si="1"/>
        <v>94.9</v>
      </c>
      <c r="M42" s="6">
        <f t="shared" si="2"/>
        <v>1.5816666666666668</v>
      </c>
      <c r="N42" s="4">
        <f t="shared" si="3"/>
        <v>0</v>
      </c>
      <c r="O42" s="19">
        <f>P42*K42</f>
        <v>0</v>
      </c>
      <c r="P42" s="25"/>
    </row>
    <row r="43" spans="1:16" ht="15.75" thickBot="1">
      <c r="A43" s="10" t="s">
        <v>34</v>
      </c>
      <c r="B43" s="16"/>
      <c r="C43" s="9"/>
      <c r="D43" s="16"/>
      <c r="E43" s="9"/>
      <c r="F43" s="9"/>
      <c r="G43" s="9"/>
      <c r="H43" s="9"/>
      <c r="I43" s="9"/>
      <c r="J43" s="11"/>
      <c r="K43" s="11"/>
      <c r="L43" s="11"/>
      <c r="M43" s="11"/>
      <c r="N43" s="12">
        <f xml:space="preserve"> SUM(N14:N42)</f>
        <v>0</v>
      </c>
      <c r="O43" s="12">
        <f xml:space="preserve"> SUM(O14:O42)</f>
        <v>0</v>
      </c>
      <c r="P43" s="9">
        <f xml:space="preserve"> SUM(P14:P42)</f>
        <v>0</v>
      </c>
    </row>
    <row r="48" spans="1:16">
      <c r="J48" s="1"/>
    </row>
    <row r="49" spans="10:13">
      <c r="J49" s="1"/>
    </row>
    <row r="50" spans="10:13">
      <c r="J50" s="31"/>
      <c r="K50"/>
      <c r="L50"/>
      <c r="M50"/>
    </row>
    <row r="51" spans="10:13">
      <c r="J51" s="31"/>
      <c r="K51"/>
      <c r="L51"/>
      <c r="M51"/>
    </row>
    <row r="52" spans="10:13">
      <c r="J52" s="31"/>
      <c r="K52"/>
      <c r="L52"/>
      <c r="M52"/>
    </row>
    <row r="53" spans="10:13">
      <c r="J53" s="31"/>
      <c r="K53"/>
      <c r="L53"/>
      <c r="M53"/>
    </row>
    <row r="54" spans="10:13">
      <c r="J54" s="31"/>
      <c r="K54"/>
      <c r="L54"/>
      <c r="M54"/>
    </row>
    <row r="55" spans="10:13">
      <c r="J55" s="31"/>
      <c r="K55"/>
      <c r="L55"/>
      <c r="M55"/>
    </row>
    <row r="56" spans="10:13">
      <c r="J56" s="31"/>
      <c r="K56"/>
      <c r="L56"/>
      <c r="M56"/>
    </row>
    <row r="57" spans="10:13">
      <c r="J57" s="31"/>
      <c r="K57"/>
      <c r="L57"/>
      <c r="M57"/>
    </row>
    <row r="58" spans="10:13">
      <c r="J58" s="31"/>
      <c r="K58"/>
      <c r="L58"/>
      <c r="M58"/>
    </row>
    <row r="59" spans="10:13">
      <c r="J59" s="31"/>
      <c r="K59"/>
      <c r="L59"/>
      <c r="M59"/>
    </row>
    <row r="60" spans="10:13">
      <c r="J60" s="31"/>
      <c r="K60"/>
      <c r="L60"/>
      <c r="M60"/>
    </row>
    <row r="61" spans="10:13">
      <c r="J61" s="31"/>
      <c r="K61"/>
      <c r="L61"/>
      <c r="M61"/>
    </row>
    <row r="62" spans="10:13">
      <c r="J62" s="31"/>
      <c r="K62"/>
      <c r="L62"/>
      <c r="M62"/>
    </row>
    <row r="63" spans="10:13">
      <c r="J63" s="31"/>
      <c r="K63"/>
      <c r="L63"/>
      <c r="M63"/>
    </row>
    <row r="64" spans="10:13">
      <c r="J64" s="31"/>
      <c r="K64"/>
      <c r="L64"/>
      <c r="M64"/>
    </row>
    <row r="65" spans="10:13">
      <c r="J65" s="31"/>
      <c r="K65"/>
      <c r="L65"/>
      <c r="M65"/>
    </row>
    <row r="66" spans="10:13">
      <c r="J66" s="31"/>
      <c r="K66"/>
      <c r="L66"/>
      <c r="M66"/>
    </row>
    <row r="67" spans="10:13">
      <c r="J67" s="31"/>
      <c r="K67"/>
      <c r="L67"/>
      <c r="M67"/>
    </row>
    <row r="68" spans="10:13">
      <c r="J68" s="31"/>
      <c r="K68"/>
      <c r="L68"/>
      <c r="M68"/>
    </row>
    <row r="69" spans="10:13">
      <c r="J69" s="31"/>
      <c r="K69"/>
      <c r="L69"/>
      <c r="M69"/>
    </row>
    <row r="70" spans="10:13">
      <c r="J70" s="31"/>
      <c r="K70"/>
      <c r="L70"/>
      <c r="M70"/>
    </row>
    <row r="71" spans="10:13">
      <c r="J71" s="31"/>
      <c r="K71"/>
      <c r="L71"/>
      <c r="M71"/>
    </row>
    <row r="72" spans="10:13">
      <c r="J72" s="31"/>
      <c r="K72"/>
      <c r="L72"/>
      <c r="M72"/>
    </row>
    <row r="73" spans="10:13">
      <c r="J73" s="31"/>
      <c r="K73"/>
      <c r="L73"/>
      <c r="M73"/>
    </row>
    <row r="74" spans="10:13">
      <c r="J74" s="31"/>
      <c r="K74"/>
      <c r="L74"/>
      <c r="M74"/>
    </row>
    <row r="75" spans="10:13">
      <c r="J75" s="31"/>
      <c r="K75"/>
      <c r="L75"/>
      <c r="M75"/>
    </row>
    <row r="76" spans="10:13">
      <c r="J76" s="31"/>
      <c r="K76"/>
      <c r="L76"/>
      <c r="M76"/>
    </row>
    <row r="77" spans="10:13">
      <c r="J77" s="31"/>
      <c r="K77"/>
      <c r="L77"/>
      <c r="M77"/>
    </row>
    <row r="78" spans="10:13">
      <c r="J78" s="31"/>
      <c r="K78"/>
      <c r="L78"/>
      <c r="M78"/>
    </row>
    <row r="79" spans="10:13">
      <c r="J79" s="31"/>
      <c r="K79"/>
      <c r="L79"/>
      <c r="M79"/>
    </row>
    <row r="80" spans="10:13">
      <c r="J80" s="31"/>
      <c r="K80"/>
      <c r="L80"/>
      <c r="M80"/>
    </row>
    <row r="81" spans="10:13">
      <c r="J81" s="31"/>
      <c r="K81"/>
      <c r="L81"/>
      <c r="M81"/>
    </row>
    <row r="82" spans="10:13">
      <c r="J82" s="31"/>
      <c r="K82"/>
      <c r="L82"/>
      <c r="M82"/>
    </row>
    <row r="83" spans="10:13">
      <c r="J83" s="31"/>
      <c r="K83"/>
      <c r="L83"/>
      <c r="M83"/>
    </row>
    <row r="84" spans="10:13">
      <c r="J84" s="31"/>
      <c r="K84"/>
      <c r="L84"/>
      <c r="M84"/>
    </row>
    <row r="85" spans="10:13">
      <c r="J85" s="31"/>
      <c r="K85"/>
      <c r="L85"/>
      <c r="M85"/>
    </row>
    <row r="86" spans="10:13">
      <c r="J86" s="31"/>
      <c r="K86"/>
      <c r="L86"/>
      <c r="M86"/>
    </row>
    <row r="87" spans="10:13">
      <c r="J87" s="31"/>
      <c r="K87"/>
      <c r="L87"/>
      <c r="M87"/>
    </row>
    <row r="88" spans="10:13">
      <c r="J88" s="31"/>
      <c r="K88"/>
      <c r="L88"/>
      <c r="M88"/>
    </row>
    <row r="89" spans="10:13">
      <c r="J89" s="31"/>
      <c r="K89"/>
      <c r="L89"/>
      <c r="M89"/>
    </row>
    <row r="90" spans="10:13">
      <c r="J90" s="31"/>
      <c r="K90"/>
      <c r="L90"/>
      <c r="M90"/>
    </row>
    <row r="91" spans="10:13">
      <c r="J91" s="31"/>
      <c r="K91"/>
      <c r="L91"/>
      <c r="M91"/>
    </row>
    <row r="92" spans="10:13">
      <c r="J92" s="31"/>
      <c r="K92"/>
      <c r="L92"/>
      <c r="M92"/>
    </row>
    <row r="93" spans="10:13">
      <c r="J93" s="31"/>
      <c r="K93"/>
      <c r="L93"/>
      <c r="M93"/>
    </row>
    <row r="94" spans="10:13">
      <c r="J94" s="31"/>
      <c r="K94"/>
      <c r="L94"/>
      <c r="M94"/>
    </row>
    <row r="95" spans="10:13">
      <c r="J95" s="31"/>
      <c r="K95"/>
      <c r="L95"/>
      <c r="M95"/>
    </row>
    <row r="96" spans="10:13">
      <c r="J96" s="31"/>
      <c r="K96"/>
      <c r="L96"/>
      <c r="M96"/>
    </row>
    <row r="97" spans="10:13">
      <c r="J97" s="31"/>
      <c r="K97"/>
      <c r="L97"/>
      <c r="M97"/>
    </row>
    <row r="98" spans="10:13">
      <c r="J98" s="31"/>
      <c r="K98"/>
      <c r="L98"/>
      <c r="M98"/>
    </row>
    <row r="99" spans="10:13">
      <c r="J99" s="31"/>
      <c r="K99"/>
      <c r="L99"/>
      <c r="M99"/>
    </row>
    <row r="100" spans="10:13">
      <c r="J100" s="31"/>
      <c r="K100"/>
      <c r="L100"/>
      <c r="M100"/>
    </row>
    <row r="101" spans="10:13">
      <c r="J101" s="31"/>
      <c r="K101"/>
      <c r="L101"/>
      <c r="M101"/>
    </row>
    <row r="102" spans="10:13">
      <c r="J102" s="31"/>
      <c r="K102"/>
      <c r="L102"/>
      <c r="M102"/>
    </row>
    <row r="103" spans="10:13">
      <c r="J103" s="31"/>
      <c r="K103"/>
      <c r="L103"/>
      <c r="M103"/>
    </row>
    <row r="104" spans="10:13">
      <c r="J104" s="31"/>
      <c r="K104"/>
      <c r="L104"/>
      <c r="M104"/>
    </row>
    <row r="105" spans="10:13">
      <c r="J105" s="31"/>
      <c r="K105"/>
      <c r="L105"/>
      <c r="M105"/>
    </row>
    <row r="106" spans="10:13">
      <c r="J106" s="31"/>
      <c r="K106"/>
      <c r="L106"/>
      <c r="M106"/>
    </row>
    <row r="107" spans="10:13">
      <c r="J107" s="31"/>
      <c r="K107"/>
      <c r="L107"/>
      <c r="M107"/>
    </row>
    <row r="108" spans="10:13">
      <c r="J108" s="31"/>
      <c r="K108"/>
      <c r="L108"/>
      <c r="M108"/>
    </row>
    <row r="109" spans="10:13">
      <c r="J109" s="31"/>
      <c r="K109"/>
      <c r="L109"/>
      <c r="M109"/>
    </row>
    <row r="110" spans="10:13">
      <c r="J110" s="31"/>
      <c r="K110"/>
      <c r="L110"/>
      <c r="M110"/>
    </row>
    <row r="111" spans="10:13">
      <c r="J111" s="31"/>
      <c r="K111"/>
      <c r="L111"/>
      <c r="M111"/>
    </row>
    <row r="112" spans="10:13">
      <c r="J112" s="31"/>
      <c r="K112"/>
      <c r="L112"/>
      <c r="M112"/>
    </row>
    <row r="113" spans="10:13">
      <c r="J113" s="31"/>
      <c r="K113"/>
      <c r="L113"/>
      <c r="M113"/>
    </row>
    <row r="114" spans="10:13">
      <c r="J114" s="31"/>
      <c r="K114"/>
      <c r="L114"/>
      <c r="M114"/>
    </row>
  </sheetData>
  <sheetProtection algorithmName="SHA-512" hashValue="Vq4B/MPL2aDx5Zk4W+15gQa74tWlhiOzfQvX8OHmXpYmMh+OUjArcEigrDef0tjvKPm0BnpNp+1X5n4CLkbw0w==" saltValue="7v22Db3mybl7k+BpyhIECw==" spinCount="100000" sheet="1" selectLockedCells="1"/>
  <mergeCells count="24">
    <mergeCell ref="J12:J13"/>
    <mergeCell ref="N12:N13"/>
    <mergeCell ref="F12:F13"/>
    <mergeCell ref="G12:G13"/>
    <mergeCell ref="H12:H13"/>
    <mergeCell ref="I12:I13"/>
    <mergeCell ref="P12:P13"/>
    <mergeCell ref="O12:O13"/>
    <mergeCell ref="M12:M13"/>
    <mergeCell ref="L12:L13"/>
    <mergeCell ref="K12:K13"/>
    <mergeCell ref="A2:E2"/>
    <mergeCell ref="A1:E1"/>
    <mergeCell ref="A12:A13"/>
    <mergeCell ref="B12:B13"/>
    <mergeCell ref="C12:C13"/>
    <mergeCell ref="D12:D13"/>
    <mergeCell ref="E12:E13"/>
    <mergeCell ref="D8:G8"/>
    <mergeCell ref="D3:G3"/>
    <mergeCell ref="D4:G4"/>
    <mergeCell ref="D5:G5"/>
    <mergeCell ref="D6:G6"/>
    <mergeCell ref="D7:G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Cammerer, Thorsten</dc:creator>
  <cp:lastModifiedBy>Cammerer, Thorsten</cp:lastModifiedBy>
  <dcterms:created xsi:type="dcterms:W3CDTF">2019-02-27T16:32:17Z</dcterms:created>
  <dcterms:modified xsi:type="dcterms:W3CDTF">2022-02-19T11:55:11Z</dcterms:modified>
</cp:coreProperties>
</file>